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taskaitos ketvirčio\2019 III ketvirtis\"/>
    </mc:Choice>
  </mc:AlternateContent>
  <xr:revisionPtr revIDLastSave="0" documentId="8_{C460CF39-6EC3-4A5F-9CD4-E23599E2573B}" xr6:coauthVersionLast="45" xr6:coauthVersionMax="45" xr10:uidLastSave="{00000000-0000-0000-0000-000000000000}"/>
  <bookViews>
    <workbookView xWindow="-108" yWindow="-108" windowWidth="20376" windowHeight="12240"/>
  </bookViews>
  <sheets>
    <sheet name="2" sheetId="4" r:id="rId1"/>
  </sheets>
  <definedNames>
    <definedName name="_xlnm.Print_Titles" localSheetId="0">'2'!$19:$19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5" i="4" l="1"/>
  <c r="F69" i="4"/>
  <c r="G42" i="4"/>
  <c r="G41" i="4"/>
  <c r="G49" i="4"/>
  <c r="G21" i="4"/>
  <c r="G20" i="4" s="1"/>
  <c r="G58" i="4" s="1"/>
  <c r="G27" i="4"/>
  <c r="F21" i="4"/>
  <c r="F27" i="4"/>
  <c r="F42" i="4"/>
  <c r="F49" i="4"/>
  <c r="G59" i="4"/>
  <c r="G65" i="4"/>
  <c r="G75" i="4"/>
  <c r="G69" i="4" s="1"/>
  <c r="G86" i="4"/>
  <c r="G84" i="4" s="1"/>
  <c r="G90" i="4"/>
  <c r="F59" i="4"/>
  <c r="F65" i="4"/>
  <c r="F86" i="4"/>
  <c r="F90" i="4"/>
  <c r="F84" i="4"/>
  <c r="F64" i="4" l="1"/>
  <c r="F94" i="4" s="1"/>
  <c r="F41" i="4"/>
  <c r="F58" i="4" s="1"/>
  <c r="G64" i="4"/>
  <c r="F20" i="4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<sst xmlns="http://schemas.openxmlformats.org/spreadsheetml/2006/main" count="175" uniqueCount="140">
  <si>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</si>
  <si>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</si>
  <si>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</si>
  <si>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</si>
  <si>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</si>
  <si>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</si>
  <si>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</si>
  <si>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</si>
  <si>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</si>
  <si>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</si>
  <si>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</si>
  <si>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</si>
  <si>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</si>
  <si>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</si>
  <si>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</si>
  <si>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</si>
  <si>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</si>
  <si>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</si>
  <si>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</si>
  <si>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</si>
  <si>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</si>
  <si>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</si>
  <si>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</si>
  <si>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</si>
  <si>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</si>
  <si>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</si>
  <si>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</si>
  <si>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</si>
  <si>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</si>
  <si>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</si>
  <si>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</si>
  <si>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</si>
  <si>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</si>
  <si>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</si>
  <si>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</si>
  <si>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</si>
  <si>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</si>
  <si>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</si>
  <si>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</si>
  <si>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</si>
  <si>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</si>
  <si>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</si>
  <si>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</si>
  <si>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</si>
  <si>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</si>
  <si>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</si>
  <si>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</si>
  <si>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</si>
  <si>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</si>
  <si>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</si>
  <si>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</si>
  <si>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</si>
  <si>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</si>
  <si>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</si>
  <si>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</si>
  <si>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</si>
  <si>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</si>
  <si>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</si>
  <si>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</si>
  <si>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</si>
  <si>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</si>
  <si>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</si>
  <si>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</si>
  <si>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</si>
  <si>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</si>
  <si>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</si>
  <si>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</si>
  <si>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</si>
  <si>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</si>
  <si>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</si>
  <si>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</si>
  <si>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</si>
  <si>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</si>
  <si>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</si>
  <si>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</si>
  <si>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</si>
  <si>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</si>
  <si>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</si>
  <si>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</si>
  <si>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</si>
  <si>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</si>
  <si>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</si>
  <si>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</si>
  <si>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</si>
  <si>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</si>
  <si>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</si>
  <si>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</si>
  <si>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</si>
  <si>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</si>
  <si>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</si>
  <si>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</si>
  <si>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</si>
  <si>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</si>
  <si>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</si>
  <si>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</si>
  <si>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</si>
  <si>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</si>
  <si>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</si>
  <si>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</si>
  <si>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</si>
  <si>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</si>
  <si>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</si>
  <si>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</si>
  <si>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</si>
  <si>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</si>
  <si>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</si>
  <si>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</si>
  <si>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</si>
  <si>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</si>
  <si>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</si>
  <si>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</si>
  <si>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</si>
  <si>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</si>
  <si>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</si>
  <si>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</si>
  <si>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</si>
  <si>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</si>
  <si>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</si>
  <si>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</si>
  <si>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</si>
  <si>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</si>
  <si>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</si>
  <si>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</si>
  <si>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</si>
  <si>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</si>
  <si>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</si>
  <si>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</si>
  <si>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</si>
  <si>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</si>
  <si>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</si>
  <si>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</si>
  <si>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</si>
  <si>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</si>
  <si>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</si>
  <si>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</si>
  <si>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</si>
  <si>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</si>
  <si>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Vilkaviškio pradinė mokykla</t>
  </si>
  <si>
    <t>PAGAL  2019.09.30 D. DUOMENIS</t>
  </si>
  <si>
    <t xml:space="preserve">2019.10.10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</si>
</sst>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64" zoomScaleNormal="100" zoomScaleSheetLayoutView="100" workbookViewId="0">
      <selection activeCell="I1" sqref="I1:J65536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16384" width="9.1093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93" t="s">
        <v>94</v>
      </c>
      <c r="F2" s="94"/>
      <c r="G2" s="94"/>
    </row>
    <row r="3" spans="1:7" x14ac:dyDescent="0.25">
      <c r="E3" s="95" t="s">
        <v>114</v>
      </c>
      <c r="F3" s="96"/>
      <c r="G3" s="96"/>
    </row>
    <row r="5" spans="1:7" x14ac:dyDescent="0.25">
      <c r="A5" s="103" t="s">
        <v>93</v>
      </c>
      <c r="B5" s="104"/>
      <c r="C5" s="104"/>
      <c r="D5" s="104"/>
      <c r="E5" s="104"/>
      <c r="F5" s="102"/>
      <c r="G5" s="102"/>
    </row>
    <row r="6" spans="1:7" x14ac:dyDescent="0.25">
      <c r="A6" s="105"/>
      <c r="B6" s="105"/>
      <c r="C6" s="105"/>
      <c r="D6" s="105"/>
      <c r="E6" s="105"/>
      <c r="F6" s="105"/>
      <c r="G6" s="105"/>
    </row>
    <row r="7" spans="1:7" x14ac:dyDescent="0.25">
      <c r="A7" s="97" t="s">
        <v>137</v>
      </c>
      <c r="B7" s="98"/>
      <c r="C7" s="98"/>
      <c r="D7" s="98"/>
      <c r="E7" s="98"/>
      <c r="F7" s="99"/>
      <c r="G7" s="99"/>
    </row>
    <row r="8" spans="1:7" x14ac:dyDescent="0.25">
      <c r="A8" s="100" t="s">
        <v>115</v>
      </c>
      <c r="B8" s="101"/>
      <c r="C8" s="101"/>
      <c r="D8" s="101"/>
      <c r="E8" s="101"/>
      <c r="F8" s="102"/>
      <c r="G8" s="102"/>
    </row>
    <row r="9" spans="1:7" ht="12.75" customHeight="1" x14ac:dyDescent="0.25">
      <c r="A9" s="100" t="s">
        <v>110</v>
      </c>
      <c r="B9" s="101"/>
      <c r="C9" s="101"/>
      <c r="D9" s="101"/>
      <c r="E9" s="101"/>
      <c r="F9" s="102"/>
      <c r="G9" s="102"/>
    </row>
    <row r="10" spans="1:7" x14ac:dyDescent="0.25">
      <c r="A10" s="110" t="s">
        <v>116</v>
      </c>
      <c r="B10" s="111"/>
      <c r="C10" s="111"/>
      <c r="D10" s="111"/>
      <c r="E10" s="111"/>
      <c r="F10" s="112"/>
      <c r="G10" s="112"/>
    </row>
    <row r="11" spans="1:7" x14ac:dyDescent="0.25">
      <c r="A11" s="112"/>
      <c r="B11" s="112"/>
      <c r="C11" s="112"/>
      <c r="D11" s="112"/>
      <c r="E11" s="112"/>
      <c r="F11" s="112"/>
      <c r="G11" s="112"/>
    </row>
    <row r="12" spans="1:7" x14ac:dyDescent="0.25">
      <c r="A12" s="109"/>
      <c r="B12" s="102"/>
      <c r="C12" s="102"/>
      <c r="D12" s="102"/>
      <c r="E12" s="102"/>
    </row>
    <row r="13" spans="1:7" x14ac:dyDescent="0.25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5">
      <c r="A14" s="103" t="s">
        <v>138</v>
      </c>
      <c r="B14" s="104"/>
      <c r="C14" s="104"/>
      <c r="D14" s="104"/>
      <c r="E14" s="104"/>
      <c r="F14" s="113"/>
      <c r="G14" s="113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14" t="s">
        <v>139</v>
      </c>
      <c r="B16" s="115"/>
      <c r="C16" s="115"/>
      <c r="D16" s="115"/>
      <c r="E16" s="115"/>
      <c r="F16" s="116"/>
      <c r="G16" s="116"/>
    </row>
    <row r="17" spans="1:7" x14ac:dyDescent="0.25">
      <c r="A17" s="100" t="s">
        <v>1</v>
      </c>
      <c r="B17" s="100"/>
      <c r="C17" s="100"/>
      <c r="D17" s="100"/>
      <c r="E17" s="100"/>
      <c r="F17" s="117"/>
      <c r="G17" s="117"/>
    </row>
    <row r="18" spans="1:7" ht="12.75" customHeight="1" x14ac:dyDescent="0.25">
      <c r="A18" s="8"/>
      <c r="B18" s="9"/>
      <c r="C18" s="9"/>
      <c r="D18" s="118" t="s">
        <v>136</v>
      </c>
      <c r="E18" s="118"/>
      <c r="F18" s="118"/>
      <c r="G18" s="118"/>
    </row>
    <row r="19" spans="1:7" ht="67.5" customHeight="1" x14ac:dyDescent="0.25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105944.94</v>
      </c>
      <c r="G20" s="87">
        <f>SUM(G21,G27,G38,G39)</f>
        <v>109882.62</v>
      </c>
    </row>
    <row r="21" spans="1:7" s="12" customFormat="1" ht="12.75" customHeight="1" x14ac:dyDescent="0.25">
      <c r="A21" s="30" t="s">
        <v>9</v>
      </c>
      <c r="B21" s="34" t="s">
        <v>96</v>
      </c>
      <c r="C21" s="15"/>
      <c r="D21" s="16"/>
      <c r="E21" s="23"/>
      <c r="F21" s="88">
        <f>SUM(F22:F26)</f>
        <v>143.75</v>
      </c>
      <c r="G21" s="88">
        <f>SUM(G22:G26)</f>
        <v>200</v>
      </c>
    </row>
    <row r="22" spans="1:7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5">
      <c r="A23" s="23" t="s">
        <v>12</v>
      </c>
      <c r="B23" s="7"/>
      <c r="C23" s="43" t="s">
        <v>118</v>
      </c>
      <c r="D23" s="29"/>
      <c r="E23" s="82"/>
      <c r="F23" s="88"/>
      <c r="G23" s="88"/>
    </row>
    <row r="24" spans="1:7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>
        <v>143.75</v>
      </c>
      <c r="G24" s="88">
        <v>200</v>
      </c>
    </row>
    <row r="25" spans="1:7" s="12" customFormat="1" ht="12.75" customHeight="1" x14ac:dyDescent="0.25">
      <c r="A25" s="23" t="s">
        <v>15</v>
      </c>
      <c r="B25" s="7"/>
      <c r="C25" s="43" t="s">
        <v>123</v>
      </c>
      <c r="D25" s="29"/>
      <c r="E25" s="30"/>
      <c r="F25" s="88"/>
      <c r="G25" s="88"/>
    </row>
    <row r="26" spans="1:7" s="12" customFormat="1" ht="12.75" customHeight="1" x14ac:dyDescent="0.25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105801.19</v>
      </c>
      <c r="G27" s="88">
        <f>SUM(G28:G37)</f>
        <v>109682.62</v>
      </c>
    </row>
    <row r="28" spans="1:7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101695.79</v>
      </c>
      <c r="G29" s="88">
        <v>103091.87</v>
      </c>
    </row>
    <row r="30" spans="1:7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>
        <v>1703.9700000000012</v>
      </c>
      <c r="G30" s="88">
        <v>3192.4799999999996</v>
      </c>
    </row>
    <row r="31" spans="1:7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/>
      <c r="G35" s="88"/>
    </row>
    <row r="36" spans="1:7" s="12" customFormat="1" ht="12.75" customHeight="1" x14ac:dyDescent="0.25">
      <c r="A36" s="23" t="s">
        <v>34</v>
      </c>
      <c r="B36" s="26"/>
      <c r="C36" s="45" t="s">
        <v>117</v>
      </c>
      <c r="D36" s="46"/>
      <c r="E36" s="82"/>
      <c r="F36" s="88">
        <v>2401.4300000000003</v>
      </c>
      <c r="G36" s="88">
        <v>3398.2700000000041</v>
      </c>
    </row>
    <row r="37" spans="1:7" s="12" customFormat="1" ht="12.75" customHeight="1" x14ac:dyDescent="0.25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5">
      <c r="A39" s="30" t="s">
        <v>44</v>
      </c>
      <c r="B39" s="6" t="s">
        <v>130</v>
      </c>
      <c r="C39" s="6"/>
      <c r="D39" s="44"/>
      <c r="E39" s="83"/>
      <c r="F39" s="88"/>
      <c r="G39" s="88"/>
    </row>
    <row r="40" spans="1:7" s="12" customFormat="1" ht="12.75" customHeight="1" x14ac:dyDescent="0.25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5">
      <c r="A41" s="3" t="s">
        <v>47</v>
      </c>
      <c r="B41" s="65" t="s">
        <v>48</v>
      </c>
      <c r="C41" s="32"/>
      <c r="D41" s="66"/>
      <c r="E41" s="30"/>
      <c r="F41" s="87">
        <f>SUM(F42,F48,F49,F56,F57)</f>
        <v>104599.13999999998</v>
      </c>
      <c r="G41" s="87">
        <f>SUM(G42,G48,G49,G56,G57)</f>
        <v>54283.95</v>
      </c>
    </row>
    <row r="42" spans="1:7" s="12" customFormat="1" ht="12.75" customHeight="1" x14ac:dyDescent="0.25">
      <c r="A42" s="56" t="s">
        <v>9</v>
      </c>
      <c r="B42" s="48" t="s">
        <v>49</v>
      </c>
      <c r="C42" s="50"/>
      <c r="D42" s="67"/>
      <c r="E42" s="30"/>
      <c r="F42" s="88">
        <f>SUM(F43:F47)</f>
        <v>1320.48</v>
      </c>
      <c r="G42" s="88">
        <f>SUM(G43:G47)</f>
        <v>1017.85</v>
      </c>
    </row>
    <row r="43" spans="1:7" s="12" customFormat="1" ht="12.75" customHeight="1" x14ac:dyDescent="0.25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5">
      <c r="A44" s="18" t="s">
        <v>12</v>
      </c>
      <c r="B44" s="26"/>
      <c r="C44" s="45" t="s">
        <v>90</v>
      </c>
      <c r="D44" s="46"/>
      <c r="E44" s="82"/>
      <c r="F44" s="88">
        <v>1320.48</v>
      </c>
      <c r="G44" s="88">
        <v>1017.85</v>
      </c>
    </row>
    <row r="45" spans="1:7" s="12" customFormat="1" x14ac:dyDescent="0.25">
      <c r="A45" s="18" t="s">
        <v>13</v>
      </c>
      <c r="B45" s="26"/>
      <c r="C45" s="45" t="s">
        <v>119</v>
      </c>
      <c r="D45" s="46"/>
      <c r="E45" s="82"/>
      <c r="F45" s="88"/>
      <c r="G45" s="88"/>
    </row>
    <row r="46" spans="1:7" s="12" customFormat="1" x14ac:dyDescent="0.25">
      <c r="A46" s="18" t="s">
        <v>15</v>
      </c>
      <c r="B46" s="26"/>
      <c r="C46" s="45" t="s">
        <v>124</v>
      </c>
      <c r="D46" s="46"/>
      <c r="E46" s="82"/>
      <c r="F46" s="88"/>
      <c r="G46" s="88"/>
    </row>
    <row r="47" spans="1:7" s="12" customFormat="1" ht="12.75" customHeight="1" x14ac:dyDescent="0.25">
      <c r="A47" s="18" t="s">
        <v>92</v>
      </c>
      <c r="B47" s="32"/>
      <c r="C47" s="119" t="s">
        <v>103</v>
      </c>
      <c r="D47" s="120"/>
      <c r="E47" s="82"/>
      <c r="F47" s="88"/>
      <c r="G47" s="88"/>
    </row>
    <row r="48" spans="1:7" s="12" customFormat="1" ht="12.75" customHeight="1" x14ac:dyDescent="0.25">
      <c r="A48" s="56" t="s">
        <v>16</v>
      </c>
      <c r="B48" s="68" t="s">
        <v>109</v>
      </c>
      <c r="C48" s="53"/>
      <c r="D48" s="69"/>
      <c r="E48" s="30"/>
      <c r="F48" s="88">
        <v>138.80000000000001</v>
      </c>
      <c r="G48" s="88">
        <v>127.33</v>
      </c>
    </row>
    <row r="49" spans="1:7" s="12" customFormat="1" ht="12.75" customHeight="1" x14ac:dyDescent="0.25">
      <c r="A49" s="56" t="s">
        <v>36</v>
      </c>
      <c r="B49" s="48" t="s">
        <v>97</v>
      </c>
      <c r="C49" s="50"/>
      <c r="D49" s="67"/>
      <c r="E49" s="30"/>
      <c r="F49" s="88">
        <f>SUM(F50:F55)</f>
        <v>97338.549999999988</v>
      </c>
      <c r="G49" s="88">
        <f>SUM(G50:G55)</f>
        <v>44114.32</v>
      </c>
    </row>
    <row r="50" spans="1:7" s="12" customFormat="1" ht="12.75" customHeight="1" x14ac:dyDescent="0.25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5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5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5">
      <c r="A53" s="18" t="s">
        <v>41</v>
      </c>
      <c r="B53" s="26"/>
      <c r="C53" s="119" t="s">
        <v>89</v>
      </c>
      <c r="D53" s="120"/>
      <c r="E53" s="85"/>
      <c r="F53" s="88">
        <v>394.13</v>
      </c>
      <c r="G53" s="88">
        <v>60.43</v>
      </c>
    </row>
    <row r="54" spans="1:7" s="12" customFormat="1" ht="12.75" customHeight="1" x14ac:dyDescent="0.25">
      <c r="A54" s="18" t="s">
        <v>42</v>
      </c>
      <c r="B54" s="26"/>
      <c r="C54" s="45" t="s">
        <v>83</v>
      </c>
      <c r="D54" s="46"/>
      <c r="E54" s="85"/>
      <c r="F54" s="88">
        <v>96626.76999999999</v>
      </c>
      <c r="G54" s="88">
        <v>43877.81</v>
      </c>
    </row>
    <row r="55" spans="1:7" s="12" customFormat="1" ht="12.75" customHeight="1" x14ac:dyDescent="0.25">
      <c r="A55" s="18" t="s">
        <v>43</v>
      </c>
      <c r="B55" s="26"/>
      <c r="C55" s="45" t="s">
        <v>53</v>
      </c>
      <c r="D55" s="46"/>
      <c r="E55" s="30"/>
      <c r="F55" s="88">
        <v>317.64999999999998</v>
      </c>
      <c r="G55" s="88">
        <v>176.08</v>
      </c>
    </row>
    <row r="56" spans="1:7" s="12" customFormat="1" ht="12.75" customHeight="1" x14ac:dyDescent="0.25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5">
      <c r="A57" s="56" t="s">
        <v>55</v>
      </c>
      <c r="B57" s="4" t="s">
        <v>56</v>
      </c>
      <c r="C57" s="4"/>
      <c r="D57" s="60"/>
      <c r="E57" s="30"/>
      <c r="F57" s="88">
        <v>5801.3099999999995</v>
      </c>
      <c r="G57" s="88">
        <v>9024.4500000000007</v>
      </c>
    </row>
    <row r="58" spans="1:7" s="12" customFormat="1" ht="12.75" customHeight="1" x14ac:dyDescent="0.25">
      <c r="A58" s="30"/>
      <c r="B58" s="20" t="s">
        <v>57</v>
      </c>
      <c r="C58" s="21"/>
      <c r="D58" s="22"/>
      <c r="E58" s="30"/>
      <c r="F58" s="88">
        <f>SUM(F20,F40,F41)</f>
        <v>210544.08</v>
      </c>
      <c r="G58" s="88">
        <f>SUM(G20,G40,G41)</f>
        <v>164166.57</v>
      </c>
    </row>
    <row r="59" spans="1:7" s="12" customFormat="1" ht="12.75" customHeight="1" x14ac:dyDescent="0.25">
      <c r="A59" s="1" t="s">
        <v>58</v>
      </c>
      <c r="B59" s="13" t="s">
        <v>59</v>
      </c>
      <c r="C59" s="13"/>
      <c r="D59" s="72"/>
      <c r="E59" s="30"/>
      <c r="F59" s="87">
        <f>SUM(F60:F63)</f>
        <v>112923.50999999998</v>
      </c>
      <c r="G59" s="87">
        <f>SUM(G60:G63)</f>
        <v>120228.33</v>
      </c>
    </row>
    <row r="60" spans="1:7" s="12" customFormat="1" ht="12.75" customHeight="1" x14ac:dyDescent="0.25">
      <c r="A60" s="30" t="s">
        <v>9</v>
      </c>
      <c r="B60" s="6" t="s">
        <v>60</v>
      </c>
      <c r="C60" s="6"/>
      <c r="D60" s="44"/>
      <c r="E60" s="30"/>
      <c r="F60" s="88">
        <v>2436.109999999986</v>
      </c>
      <c r="G60" s="88">
        <v>3097.2299999999814</v>
      </c>
    </row>
    <row r="61" spans="1:7" s="12" customFormat="1" ht="12.75" customHeight="1" x14ac:dyDescent="0.25">
      <c r="A61" s="19" t="s">
        <v>16</v>
      </c>
      <c r="B61" s="20" t="s">
        <v>61</v>
      </c>
      <c r="C61" s="21"/>
      <c r="D61" s="22"/>
      <c r="E61" s="19"/>
      <c r="F61" s="88">
        <v>104928.89</v>
      </c>
      <c r="G61" s="88">
        <v>107484.09000000003</v>
      </c>
    </row>
    <row r="62" spans="1:7" s="12" customFormat="1" ht="12.75" customHeight="1" x14ac:dyDescent="0.25">
      <c r="A62" s="30" t="s">
        <v>36</v>
      </c>
      <c r="B62" s="121" t="s">
        <v>104</v>
      </c>
      <c r="C62" s="122"/>
      <c r="D62" s="123"/>
      <c r="E62" s="30"/>
      <c r="F62" s="88">
        <v>355.87</v>
      </c>
      <c r="G62" s="88">
        <v>422.55999999999995</v>
      </c>
    </row>
    <row r="63" spans="1:7" s="12" customFormat="1" ht="12.75" customHeight="1" x14ac:dyDescent="0.25">
      <c r="A63" s="30" t="s">
        <v>95</v>
      </c>
      <c r="B63" s="6" t="s">
        <v>62</v>
      </c>
      <c r="C63" s="7"/>
      <c r="D63" s="5"/>
      <c r="E63" s="30"/>
      <c r="F63" s="88">
        <v>5202.6400000000003</v>
      </c>
      <c r="G63" s="88">
        <v>9224.4500000000007</v>
      </c>
    </row>
    <row r="64" spans="1:7" s="12" customFormat="1" ht="12.75" customHeight="1" x14ac:dyDescent="0.25">
      <c r="A64" s="1" t="s">
        <v>63</v>
      </c>
      <c r="B64" s="13" t="s">
        <v>64</v>
      </c>
      <c r="C64" s="31"/>
      <c r="D64" s="14"/>
      <c r="E64" s="30"/>
      <c r="F64" s="87">
        <f>SUM(F65,F69)</f>
        <v>96852.959999999992</v>
      </c>
      <c r="G64" s="87">
        <f>SUM(G65,G69)</f>
        <v>43877.81</v>
      </c>
    </row>
    <row r="65" spans="1:7" s="12" customFormat="1" ht="12.75" customHeight="1" x14ac:dyDescent="0.25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5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5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5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5">
      <c r="A69" s="56" t="s">
        <v>16</v>
      </c>
      <c r="B69" s="57" t="s">
        <v>68</v>
      </c>
      <c r="C69" s="58"/>
      <c r="D69" s="59"/>
      <c r="E69" s="56"/>
      <c r="F69" s="88">
        <f>SUM(F70:F75,F78:F83)</f>
        <v>96852.959999999992</v>
      </c>
      <c r="G69" s="88">
        <f>SUM(G70:G75,G78:G83)</f>
        <v>43877.81</v>
      </c>
    </row>
    <row r="70" spans="1:7" s="12" customFormat="1" ht="12.75" customHeight="1" x14ac:dyDescent="0.25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5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5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5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5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5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5">
      <c r="A76" s="18" t="s">
        <v>127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5">
      <c r="A77" s="18" t="s">
        <v>128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 x14ac:dyDescent="0.25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5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 x14ac:dyDescent="0.25">
      <c r="A80" s="18" t="s">
        <v>34</v>
      </c>
      <c r="B80" s="7"/>
      <c r="C80" s="43" t="s">
        <v>72</v>
      </c>
      <c r="D80" s="29"/>
      <c r="E80" s="85"/>
      <c r="F80" s="88">
        <v>6017.62</v>
      </c>
      <c r="G80" s="88">
        <v>2960.91</v>
      </c>
    </row>
    <row r="81" spans="1:7" s="12" customFormat="1" ht="12.75" customHeight="1" x14ac:dyDescent="0.25">
      <c r="A81" s="18" t="s">
        <v>35</v>
      </c>
      <c r="B81" s="7"/>
      <c r="C81" s="43" t="s">
        <v>73</v>
      </c>
      <c r="D81" s="29"/>
      <c r="E81" s="85"/>
      <c r="F81" s="88">
        <v>49918.439999999995</v>
      </c>
      <c r="G81" s="88"/>
    </row>
    <row r="82" spans="1:7" s="12" customFormat="1" ht="12.75" customHeight="1" x14ac:dyDescent="0.25">
      <c r="A82" s="23" t="s">
        <v>126</v>
      </c>
      <c r="B82" s="26"/>
      <c r="C82" s="45" t="s">
        <v>91</v>
      </c>
      <c r="D82" s="46"/>
      <c r="E82" s="85"/>
      <c r="F82" s="88">
        <v>40916.899999999994</v>
      </c>
      <c r="G82" s="88">
        <v>40916.899999999994</v>
      </c>
    </row>
    <row r="83" spans="1:7" s="12" customFormat="1" ht="12.75" customHeight="1" x14ac:dyDescent="0.25">
      <c r="A83" s="23" t="s">
        <v>129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5">
      <c r="A84" s="1" t="s">
        <v>75</v>
      </c>
      <c r="B84" s="36" t="s">
        <v>76</v>
      </c>
      <c r="C84" s="37"/>
      <c r="D84" s="38"/>
      <c r="E84" s="83"/>
      <c r="F84" s="87">
        <f>SUM(F85,F86,F89,F90)</f>
        <v>767.61000000005117</v>
      </c>
      <c r="G84" s="87">
        <f>SUM(G85,G86,G89,G90)</f>
        <v>60.430000000051223</v>
      </c>
    </row>
    <row r="85" spans="1:7" s="12" customFormat="1" ht="12.75" customHeight="1" x14ac:dyDescent="0.25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5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5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5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5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5">
      <c r="A90" s="19" t="s">
        <v>44</v>
      </c>
      <c r="B90" s="20" t="s">
        <v>80</v>
      </c>
      <c r="C90" s="21"/>
      <c r="D90" s="22"/>
      <c r="E90" s="30"/>
      <c r="F90" s="88">
        <f>SUM(F91,F92)</f>
        <v>767.61000000005117</v>
      </c>
      <c r="G90" s="88">
        <f>SUM(G91,G92)</f>
        <v>60.430000000051223</v>
      </c>
    </row>
    <row r="91" spans="1:7" s="12" customFormat="1" ht="12.75" customHeight="1" x14ac:dyDescent="0.25">
      <c r="A91" s="23" t="s">
        <v>120</v>
      </c>
      <c r="B91" s="31"/>
      <c r="C91" s="43" t="s">
        <v>105</v>
      </c>
      <c r="D91" s="10"/>
      <c r="E91" s="82"/>
      <c r="F91" s="88">
        <v>707.18000000005122</v>
      </c>
      <c r="G91" s="88">
        <v>60.430000000051223</v>
      </c>
    </row>
    <row r="92" spans="1:7" s="12" customFormat="1" ht="12.75" customHeight="1" x14ac:dyDescent="0.25">
      <c r="A92" s="23" t="s">
        <v>121</v>
      </c>
      <c r="B92" s="31"/>
      <c r="C92" s="43" t="s">
        <v>106</v>
      </c>
      <c r="D92" s="10"/>
      <c r="E92" s="82"/>
      <c r="F92" s="88">
        <v>60.43</v>
      </c>
      <c r="G92" s="88"/>
    </row>
    <row r="93" spans="1:7" s="12" customFormat="1" ht="12.75" customHeight="1" x14ac:dyDescent="0.25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5">
      <c r="A94" s="1"/>
      <c r="B94" s="124" t="s">
        <v>122</v>
      </c>
      <c r="C94" s="125"/>
      <c r="D94" s="120"/>
      <c r="E94" s="30"/>
      <c r="F94" s="89">
        <f>SUM(F59,F64,F84,F93)</f>
        <v>210544.08000000002</v>
      </c>
      <c r="G94" s="89">
        <f>SUM(G59,G64,G84,G93)</f>
        <v>164166.57000000007</v>
      </c>
    </row>
    <row r="95" spans="1:7" s="12" customFormat="1" x14ac:dyDescent="0.25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5">
      <c r="A96" s="127" t="s">
        <v>132</v>
      </c>
      <c r="B96" s="127"/>
      <c r="C96" s="127"/>
      <c r="D96" s="127"/>
      <c r="E96" s="91"/>
      <c r="F96" s="101" t="s">
        <v>113</v>
      </c>
      <c r="G96" s="101"/>
    </row>
    <row r="97" spans="1:8" s="12" customFormat="1" ht="12.75" customHeight="1" x14ac:dyDescent="0.25">
      <c r="A97" s="126" t="s">
        <v>131</v>
      </c>
      <c r="B97" s="126"/>
      <c r="C97" s="126"/>
      <c r="D97" s="126"/>
      <c r="E97" s="42" t="s">
        <v>133</v>
      </c>
      <c r="F97" s="100" t="s">
        <v>112</v>
      </c>
      <c r="G97" s="100"/>
    </row>
    <row r="98" spans="1:8" s="12" customFormat="1" x14ac:dyDescent="0.25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5">
      <c r="A99" s="129" t="s">
        <v>135</v>
      </c>
      <c r="B99" s="129"/>
      <c r="C99" s="129"/>
      <c r="D99" s="129"/>
      <c r="E99" s="92"/>
      <c r="F99" s="111" t="s">
        <v>113</v>
      </c>
      <c r="G99" s="111"/>
    </row>
    <row r="100" spans="1:8" s="12" customFormat="1" ht="12.75" customHeight="1" x14ac:dyDescent="0.25">
      <c r="A100" s="128" t="s">
        <v>134</v>
      </c>
      <c r="B100" s="128"/>
      <c r="C100" s="128"/>
      <c r="D100" s="128"/>
      <c r="E100" s="61" t="s">
        <v>133</v>
      </c>
      <c r="F100" s="110" t="s">
        <v>112</v>
      </c>
      <c r="G100" s="110"/>
    </row>
    <row r="101" spans="1:8" s="12" customFormat="1" x14ac:dyDescent="0.25">
      <c r="A101" s="70"/>
      <c r="B101" s="70"/>
      <c r="C101" s="70"/>
      <c r="D101" s="70"/>
      <c r="E101" s="71"/>
      <c r="F101" s="9"/>
      <c r="G101" s="9"/>
    </row>
    <row r="102" spans="1:8" s="12" customFormat="1" x14ac:dyDescent="0.25">
      <c r="A102" s="70"/>
      <c r="B102" s="70"/>
      <c r="C102" s="70"/>
      <c r="D102" s="70"/>
      <c r="E102" s="71"/>
      <c r="F102" s="9"/>
      <c r="G102" s="9"/>
    </row>
    <row r="103" spans="1:8" s="12" customFormat="1" ht="13.2" customHeight="1" x14ac:dyDescent="0.2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2019-10-10T10:43:22Z</cp:lastPrinted>
  <dcterms:created xsi:type="dcterms:W3CDTF">2009-07-20T14:30:53Z</dcterms:created>
  <dcterms:modified xsi:type="dcterms:W3CDTF">2019-10-10T10:45:35Z</dcterms:modified>
</cp:coreProperties>
</file>